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Feb" sheetId="1" r:id="rId1"/>
  </sheets>
  <externalReferences>
    <externalReference r:id="rId2"/>
  </externalReferences>
  <definedNames>
    <definedName name="AprSun1">DATE(CalendarYear,4,1)-WEEKDAY(DATE(CalendarYear,4,1))</definedName>
    <definedName name="AugSun1">DATE(CalendarYear,8,1)-WEEKDAY(DATE(CalendarYear,8,1))</definedName>
    <definedName name="CalendarYear">[1]Jan!$L$2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Feb!$A$2:$K$20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B4" i="1" l="1"/>
  <c r="B6" i="1"/>
  <c r="C6" i="1"/>
  <c r="D6" i="1"/>
  <c r="E6" i="1"/>
  <c r="F6" i="1"/>
  <c r="G6" i="1"/>
  <c r="H6" i="1"/>
  <c r="B8" i="1"/>
  <c r="C8" i="1"/>
  <c r="E8" i="1"/>
  <c r="F8" i="1"/>
  <c r="H8" i="1"/>
  <c r="B10" i="1"/>
  <c r="C10" i="1"/>
  <c r="E10" i="1"/>
  <c r="F10" i="1"/>
  <c r="G10" i="1"/>
  <c r="H10" i="1"/>
  <c r="B12" i="1"/>
  <c r="C12" i="1"/>
  <c r="D12" i="1"/>
  <c r="E12" i="1"/>
  <c r="F12" i="1"/>
  <c r="G12" i="1"/>
  <c r="H12" i="1"/>
  <c r="B14" i="1"/>
  <c r="C14" i="1"/>
  <c r="E14" i="1"/>
  <c r="B16" i="1"/>
  <c r="C16" i="1"/>
</calcChain>
</file>

<file path=xl/sharedStrings.xml><?xml version="1.0" encoding="utf-8"?>
<sst xmlns="http://schemas.openxmlformats.org/spreadsheetml/2006/main" count="34" uniqueCount="22">
  <si>
    <t>Student Name ___________________________________
Teacher Name ___________________________________</t>
  </si>
  <si>
    <t>Pizza</t>
  </si>
  <si>
    <t>Cheeseburger
or
Mac and Cheese</t>
  </si>
  <si>
    <t>Chicken Fingers
or
Chicken Salad Wrap</t>
  </si>
  <si>
    <t>Grilled Cheese 
or 
Mini Cheesesteak</t>
  </si>
  <si>
    <t>Penne Pasta
Butter
or
Marinara</t>
  </si>
  <si>
    <r>
      <t>27</t>
    </r>
    <r>
      <rPr>
        <sz val="12"/>
        <rFont val="Calibri"/>
        <family val="1"/>
        <scheme val="minor"/>
      </rPr>
      <t>*</t>
    </r>
  </si>
  <si>
    <t>President's Day
No School</t>
  </si>
  <si>
    <t>PDD 
No School</t>
  </si>
  <si>
    <r>
      <t>13</t>
    </r>
    <r>
      <rPr>
        <sz val="12"/>
        <rFont val="Calibri"/>
        <family val="1"/>
        <scheme val="minor"/>
      </rPr>
      <t>*</t>
    </r>
  </si>
  <si>
    <t>Meatballs w/Garlic Bread</t>
  </si>
  <si>
    <r>
      <t>9</t>
    </r>
    <r>
      <rPr>
        <sz val="12"/>
        <rFont val="Calibri"/>
        <family val="1"/>
        <scheme val="minor"/>
      </rPr>
      <t>*</t>
    </r>
  </si>
  <si>
    <r>
      <t>6</t>
    </r>
    <r>
      <rPr>
        <sz val="12"/>
        <rFont val="Calibri"/>
        <family val="1"/>
        <scheme val="minor"/>
      </rPr>
      <t>*</t>
    </r>
  </si>
  <si>
    <t>* KEEP NOTE OF FIELD TRIP DAYS</t>
  </si>
  <si>
    <t>SATURDAY</t>
  </si>
  <si>
    <t>FRIDAY</t>
  </si>
  <si>
    <t>THURSDAY</t>
  </si>
  <si>
    <t>WEDNESDAY</t>
  </si>
  <si>
    <t>TUESDAY</t>
  </si>
  <si>
    <t>MONDAY</t>
  </si>
  <si>
    <t>SUNDAY</t>
  </si>
  <si>
    <t xml:space="preserve">Please fill out individual calendars for each child and circle the lunch option you would like to order for each day.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</si>
</sst>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"/>
    <numFmt numFmtId="166" formatCode="mmmm\ yyyy"/>
  </numFmts>
  <fonts count="2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8"/>
      <name val="Calibri"/>
      <family val="1"/>
      <scheme val="minor"/>
    </font>
    <font>
      <sz val="10"/>
      <color indexed="63"/>
      <name val="Calibri"/>
      <family val="4"/>
      <scheme val="minor"/>
    </font>
    <font>
      <sz val="12"/>
      <name val="Calibri"/>
      <family val="1"/>
      <scheme val="minor"/>
    </font>
    <font>
      <b/>
      <sz val="12"/>
      <color theme="1"/>
      <name val="Calibri"/>
      <family val="1"/>
      <scheme val="minor"/>
    </font>
    <font>
      <sz val="10"/>
      <name val="Century Gothic"/>
      <family val="2"/>
    </font>
    <font>
      <i/>
      <sz val="12"/>
      <name val="Calibri"/>
      <family val="1"/>
      <scheme val="minor"/>
    </font>
    <font>
      <b/>
      <sz val="9"/>
      <color theme="8"/>
      <name val="Calibri"/>
      <family val="2"/>
      <scheme val="minor"/>
    </font>
    <font>
      <sz val="40"/>
      <color rgb="FFF47F7C"/>
      <name val="Calibri"/>
      <family val="2"/>
      <scheme val="minor"/>
    </font>
    <font>
      <b/>
      <i/>
      <sz val="12"/>
      <name val="Calibri"/>
      <family val="1"/>
      <scheme val="minor"/>
    </font>
    <font>
      <b/>
      <sz val="12"/>
      <name val="Calibri"/>
      <family val="1"/>
      <scheme val="minor"/>
    </font>
    <font>
      <b/>
      <sz val="28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2" borderId="1" applyNumberFormat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Alignment="0" applyProtection="0"/>
  </cellStyleXfs>
  <cellXfs count="39">
    <xf numFmtId="0" fontId="0" fillId="0" borderId="0" xfId="0"/>
    <xf numFmtId="0" fontId="2" fillId="0" borderId="0" xfId="1"/>
    <xf numFmtId="0" fontId="3" fillId="0" borderId="0" xfId="2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4" fontId="6" fillId="0" borderId="0" xfId="0" applyNumberFormat="1" applyFont="1" applyFill="1" applyBorder="1" applyAlignment="1">
      <alignment vertical="center" textRotation="90"/>
    </xf>
    <xf numFmtId="0" fontId="7" fillId="0" borderId="2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top" wrapText="1"/>
    </xf>
    <xf numFmtId="165" fontId="7" fillId="0" borderId="6" xfId="3" applyNumberFormat="1" applyFont="1" applyFill="1" applyBorder="1" applyAlignment="1">
      <alignment horizontal="left" vertical="center" wrapText="1"/>
    </xf>
    <xf numFmtId="165" fontId="7" fillId="0" borderId="7" xfId="3" applyNumberFormat="1" applyFont="1" applyFill="1" applyBorder="1" applyAlignment="1">
      <alignment horizontal="left" vertical="center" wrapText="1"/>
    </xf>
    <xf numFmtId="165" fontId="7" fillId="0" borderId="8" xfId="3" applyNumberFormat="1" applyFont="1" applyFill="1" applyBorder="1" applyAlignment="1">
      <alignment horizontal="left" vertical="center" wrapText="1"/>
    </xf>
    <xf numFmtId="165" fontId="9" fillId="0" borderId="9" xfId="1" applyNumberFormat="1" applyFont="1" applyFill="1" applyBorder="1" applyAlignment="1">
      <alignment horizontal="left" vertical="top" wrapText="1"/>
    </xf>
    <xf numFmtId="165" fontId="9" fillId="0" borderId="10" xfId="1" applyNumberFormat="1" applyFont="1" applyFill="1" applyBorder="1" applyAlignment="1">
      <alignment horizontal="left" vertical="top" wrapText="1"/>
    </xf>
    <xf numFmtId="0" fontId="8" fillId="4" borderId="5" xfId="4" applyFont="1" applyFill="1" applyBorder="1" applyAlignment="1">
      <alignment horizontal="center" vertical="top" wrapText="1"/>
    </xf>
    <xf numFmtId="0" fontId="5" fillId="4" borderId="5" xfId="4" applyFont="1" applyFill="1" applyBorder="1" applyAlignment="1">
      <alignment horizontal="center" vertical="center" wrapText="1"/>
    </xf>
    <xf numFmtId="0" fontId="0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top" wrapText="1"/>
    </xf>
    <xf numFmtId="165" fontId="9" fillId="4" borderId="10" xfId="1" applyNumberFormat="1" applyFont="1" applyFill="1" applyBorder="1" applyAlignment="1">
      <alignment horizontal="left" vertical="top" wrapText="1"/>
    </xf>
    <xf numFmtId="0" fontId="8" fillId="5" borderId="5" xfId="4" applyFont="1" applyFill="1" applyBorder="1" applyAlignment="1">
      <alignment horizontal="center" vertical="top" wrapText="1"/>
    </xf>
    <xf numFmtId="0" fontId="5" fillId="5" borderId="5" xfId="4" applyFont="1" applyFill="1" applyBorder="1" applyAlignment="1">
      <alignment horizontal="center" vertical="center" wrapText="1"/>
    </xf>
    <xf numFmtId="0" fontId="0" fillId="5" borderId="5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left" vertical="top" wrapText="1"/>
    </xf>
    <xf numFmtId="0" fontId="13" fillId="0" borderId="0" xfId="1" applyFont="1"/>
    <xf numFmtId="0" fontId="0" fillId="4" borderId="5" xfId="4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top" wrapText="1"/>
    </xf>
    <xf numFmtId="165" fontId="9" fillId="4" borderId="11" xfId="1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15" fillId="0" borderId="12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166" fontId="16" fillId="0" borderId="0" xfId="1" applyNumberFormat="1" applyFont="1" applyBorder="1" applyAlignment="1">
      <alignment horizontal="left" vertical="center"/>
    </xf>
    <xf numFmtId="0" fontId="17" fillId="0" borderId="0" xfId="1" applyFont="1"/>
    <xf numFmtId="0" fontId="18" fillId="0" borderId="0" xfId="1" applyFont="1"/>
  </cellXfs>
  <cellStyles count="6">
    <cellStyle name="40% - Accent1 2" xfId="4"/>
    <cellStyle name="Accent1 2" xfId="3"/>
    <cellStyle name="Heading 1 2" xfId="5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497240</xdr:colOff>
      <xdr:row>3</xdr:row>
      <xdr:rowOff>38100</xdr:rowOff>
    </xdr:from>
    <xdr:to>
      <xdr:col>9</xdr:col>
      <xdr:colOff>874253</xdr:colOff>
      <xdr:row>3</xdr:row>
      <xdr:rowOff>182880</xdr:rowOff>
    </xdr:to>
    <xdr:pic>
      <xdr:nvPicPr>
        <xdr:cNvPr id="2" name="Picture 1" title="Flouris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240" y="638175"/>
          <a:ext cx="643713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19</xdr:row>
      <xdr:rowOff>262490</xdr:rowOff>
    </xdr:from>
    <xdr:to>
      <xdr:col>9</xdr:col>
      <xdr:colOff>874253</xdr:colOff>
      <xdr:row>20</xdr:row>
      <xdr:rowOff>141457</xdr:rowOff>
    </xdr:to>
    <xdr:pic>
      <xdr:nvPicPr>
        <xdr:cNvPr id="3" name="Picture 2" title="Flouris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240" y="3996290"/>
          <a:ext cx="643713" cy="145667"/>
        </a:xfrm>
        <a:prstGeom prst="rect">
          <a:avLst/>
        </a:prstGeom>
      </xdr:spPr>
    </xdr:pic>
    <xdr:clientData/>
  </xdr:twoCellAnchor>
  <xdr:twoCellAnchor>
    <xdr:from>
      <xdr:col>8</xdr:col>
      <xdr:colOff>336459</xdr:colOff>
      <xdr:row>3</xdr:row>
      <xdr:rowOff>602544</xdr:rowOff>
    </xdr:from>
    <xdr:to>
      <xdr:col>9</xdr:col>
      <xdr:colOff>1035036</xdr:colOff>
      <xdr:row>8</xdr:row>
      <xdr:rowOff>314788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459" y="802569"/>
          <a:ext cx="803352" cy="998119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292157</xdr:colOff>
      <xdr:row>8</xdr:row>
      <xdr:rowOff>449485</xdr:rowOff>
    </xdr:from>
    <xdr:to>
      <xdr:col>9</xdr:col>
      <xdr:colOff>1045598</xdr:colOff>
      <xdr:row>12</xdr:row>
      <xdr:rowOff>409796</xdr:rowOff>
    </xdr:to>
    <xdr:sp macro="" textlink="">
      <xdr:nvSpPr>
        <xdr:cNvPr id="5" name="TextBox 4"/>
        <xdr:cNvSpPr txBox="1"/>
      </xdr:nvSpPr>
      <xdr:spPr>
        <a:xfrm>
          <a:off x="4864157" y="1802035"/>
          <a:ext cx="848691" cy="798511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+mn-lt"/>
              <a:ea typeface="+mn-ea"/>
              <a:cs typeface="+mn-cs"/>
            </a:rPr>
            <a:t>All entrees are served with a vegetable, fruit, and milk.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+mn-lt"/>
              <a:ea typeface="+mn-ea"/>
              <a:cs typeface="+mn-cs"/>
            </a:rPr>
            <a:t>$5 per  Lunch </a:t>
          </a:r>
        </a:p>
        <a:p>
          <a:endParaRPr lang="en-US" sz="1100"/>
        </a:p>
      </xdr:txBody>
    </xdr:sp>
    <xdr:clientData/>
  </xdr:twoCellAnchor>
  <xdr:twoCellAnchor>
    <xdr:from>
      <xdr:col>8</xdr:col>
      <xdr:colOff>332267</xdr:colOff>
      <xdr:row>12</xdr:row>
      <xdr:rowOff>553780</xdr:rowOff>
    </xdr:from>
    <xdr:to>
      <xdr:col>9</xdr:col>
      <xdr:colOff>1026184</xdr:colOff>
      <xdr:row>16</xdr:row>
      <xdr:rowOff>600697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67" y="2601655"/>
          <a:ext cx="808217" cy="799392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nch%20Calendar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2">
          <cell r="L2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tabSelected="1" zoomScale="86" zoomScaleNormal="86" workbookViewId="0">
      <selection activeCell="B4" sqref="B4:F4"/>
    </sheetView>
  </sheetViews>
  <sheetFormatPr defaultColWidth="7.5" defaultRowHeight="15" x14ac:dyDescent="0.25"/>
  <cols>
    <col min="1" max="1" width="3.5" style="1" customWidth="1"/>
    <col min="2" max="9" width="15.5" style="1" customWidth="1"/>
    <col min="10" max="10" width="14.25" style="1" customWidth="1"/>
    <col min="11" max="11" width="2.375" style="1" customWidth="1"/>
    <col min="12" max="12" width="13.25" style="1" customWidth="1"/>
    <col min="13" max="13" width="12.75" style="1" customWidth="1"/>
    <col min="14" max="16384" width="7.5" style="1"/>
  </cols>
  <sheetData>
    <row r="1" spans="1:18" ht="15.75" x14ac:dyDescent="0.25">
      <c r="A1"/>
    </row>
    <row r="2" spans="1:18" ht="26.25" customHeight="1" x14ac:dyDescent="0.25">
      <c r="A2"/>
      <c r="B2" s="38"/>
    </row>
    <row r="3" spans="1:18" ht="26.25" customHeight="1" x14ac:dyDescent="0.25">
      <c r="A3"/>
      <c r="B3" s="37" t="s">
        <v>21</v>
      </c>
    </row>
    <row r="4" spans="1:18" ht="57.75" customHeight="1" x14ac:dyDescent="0.25">
      <c r="A4"/>
      <c r="B4" s="36" t="str">
        <f>UPPER(TEXT(DATE(CalendarYear,2,1),"mmmm yyyy"))</f>
        <v>FEBRUARY 2018</v>
      </c>
      <c r="C4" s="36"/>
      <c r="D4" s="36"/>
      <c r="E4" s="36"/>
      <c r="F4" s="36"/>
    </row>
    <row r="5" spans="1:18" customFormat="1" ht="29.25" customHeight="1" x14ac:dyDescent="0.25">
      <c r="B5" s="35" t="s">
        <v>20</v>
      </c>
      <c r="C5" s="34" t="s">
        <v>19</v>
      </c>
      <c r="D5" s="34" t="s">
        <v>18</v>
      </c>
      <c r="E5" s="34" t="s">
        <v>17</v>
      </c>
      <c r="F5" s="34" t="s">
        <v>16</v>
      </c>
      <c r="G5" s="34" t="s">
        <v>15</v>
      </c>
      <c r="H5" s="33" t="s">
        <v>14</v>
      </c>
      <c r="I5" s="1"/>
      <c r="J5" s="1"/>
      <c r="L5" s="1"/>
      <c r="M5" s="32"/>
      <c r="Q5" s="1"/>
      <c r="R5" s="1"/>
    </row>
    <row r="6" spans="1:18" customFormat="1" ht="15" customHeight="1" x14ac:dyDescent="0.25">
      <c r="B6" s="31" t="str">
        <f>IF(DAY(FebSun1)=1,"",IF(AND(YEAR(FebSun1+1)=CalendarYear,MONTH(FebSun1+1)=2),FebSun1+1,""))</f>
        <v/>
      </c>
      <c r="C6" s="31" t="str">
        <f>IF(DAY(FebSun1)=1,"",IF(AND(YEAR(FebSun1+2)=CalendarYear,MONTH(FebSun1+2)=2),FebSun1+2,""))</f>
        <v/>
      </c>
      <c r="D6" s="31" t="str">
        <f>IF(DAY(FebSun1)=1,"",IF(AND(YEAR(FebSun1+3)=CalendarYear,MONTH(FebSun1+3)=2),FebSun1+3,""))</f>
        <v/>
      </c>
      <c r="E6" s="31" t="str">
        <f>IF(DAY(FebSun1)=1,"",IF(AND(YEAR(FebSun1+4)=CalendarYear,MONTH(FebSun1+4)=2),FebSun1+4,""))</f>
        <v/>
      </c>
      <c r="F6" s="31">
        <f>IF(DAY(FebSun1)=1,"",IF(AND(YEAR(FebSun1+5)=CalendarYear,MONTH(FebSun1+5)=2),FebSun1+5,""))</f>
        <v>43132</v>
      </c>
      <c r="G6" s="31">
        <f>IF(DAY(FebSun1)=1,"",IF(AND(YEAR(FebSun1+6)=CalendarYear,MONTH(FebSun1+6)=2),FebSun1+6,""))</f>
        <v>43133</v>
      </c>
      <c r="H6" s="31">
        <f>IF(DAY(FebSun1)=1,IF(AND(YEAR(FebSun1)=CalendarYear,MONTH(FebSun1)=2),FebSun1,""),IF(AND(YEAR(FebSun1+7)=CalendarYear,MONTH(FebSun1+7)=2),FebSun1+7,""))</f>
        <v>43134</v>
      </c>
      <c r="I6" s="5"/>
      <c r="K6" s="1"/>
      <c r="L6" s="1"/>
      <c r="M6" s="1"/>
      <c r="Q6" s="28"/>
      <c r="R6" s="1"/>
    </row>
    <row r="7" spans="1:18" s="28" customFormat="1" ht="55.5" customHeight="1" x14ac:dyDescent="0.25">
      <c r="A7"/>
      <c r="B7" s="30" t="s">
        <v>13</v>
      </c>
      <c r="C7" s="18"/>
      <c r="D7" s="18"/>
      <c r="E7" s="18"/>
      <c r="F7" s="18"/>
      <c r="G7" s="29"/>
      <c r="H7" s="15"/>
      <c r="I7" s="5"/>
    </row>
    <row r="8" spans="1:18" ht="15" customHeight="1" x14ac:dyDescent="0.25">
      <c r="A8"/>
      <c r="B8" s="27">
        <f>IF(DAY(FebSun1)=1,IF(AND(YEAR(FebSun1+1)=CalendarYear,MONTH(FebSun1+1)=2),FebSun1+1,""),IF(AND(YEAR(FebSun1+8)=CalendarYear,MONTH(FebSun1+8)=2),FebSun1+8,""))</f>
        <v>43135</v>
      </c>
      <c r="C8" s="27">
        <f>IF(DAY(FebSun1)=1,IF(AND(YEAR(FebSun1+2)=CalendarYear,MONTH(FebSun1+2)=2),FebSun1+2,""),IF(AND(YEAR(FebSun1+9)=CalendarYear,MONTH(FebSun1+9)=2),FebSun1+9,""))</f>
        <v>43136</v>
      </c>
      <c r="D8" s="27" t="s">
        <v>12</v>
      </c>
      <c r="E8" s="27">
        <f>IF(DAY(FebSun1)=1,IF(AND(YEAR(FebSun1+4)=CalendarYear,MONTH(FebSun1+4)=2),FebSun1+4,""),IF(AND(YEAR(FebSun1+11)=CalendarYear,MONTH(FebSun1+11)=2),FebSun1+11,""))</f>
        <v>43138</v>
      </c>
      <c r="F8" s="27">
        <f>IF(DAY(FebSun1)=1,IF(AND(YEAR(FebSun1+5)=CalendarYear,MONTH(FebSun1+5)=2),FebSun1+5,""),IF(AND(YEAR(FebSun1+12)=CalendarYear,MONTH(FebSun1+12)=2),FebSun1+12,""))</f>
        <v>43139</v>
      </c>
      <c r="G8" s="27" t="s">
        <v>11</v>
      </c>
      <c r="H8" s="27">
        <f>IF(DAY(FebSun1)=1,IF(AND(YEAR(FebSun1+7)=CalendarYear,MONTH(FebSun1+7)=2),FebSun1+7,""),IF(AND(YEAR(FebSun1+14)=CalendarYear,MONTH(FebSun1+14)=2),FebSun1+14,""))</f>
        <v>43141</v>
      </c>
      <c r="I8" s="5"/>
    </row>
    <row r="9" spans="1:18" ht="47.25" x14ac:dyDescent="0.25">
      <c r="A9"/>
      <c r="B9" s="24"/>
      <c r="C9" s="26" t="s">
        <v>10</v>
      </c>
      <c r="D9" s="22" t="s">
        <v>4</v>
      </c>
      <c r="E9" s="22" t="s">
        <v>3</v>
      </c>
      <c r="F9" s="22" t="s">
        <v>2</v>
      </c>
      <c r="G9" s="21" t="s">
        <v>1</v>
      </c>
      <c r="H9" s="20"/>
      <c r="I9" s="5"/>
    </row>
    <row r="10" spans="1:18" ht="15" customHeight="1" x14ac:dyDescent="0.25">
      <c r="A10"/>
      <c r="B10" s="19">
        <f>IF(DAY(FebSun1)=1,IF(AND(YEAR(FebSun1+8)=CalendarYear,MONTH(FebSun1+8)=2),FebSun1+8,""),IF(AND(YEAR(FebSun1+15)=CalendarYear,MONTH(FebSun1+15)=2),FebSun1+15,""))</f>
        <v>43142</v>
      </c>
      <c r="C10" s="19">
        <f>IF(DAY(FebSun1)=1,IF(AND(YEAR(FebSun1+9)=CalendarYear,MONTH(FebSun1+9)=2),FebSun1+9,""),IF(AND(YEAR(FebSun1+16)=CalendarYear,MONTH(FebSun1+16)=2),FebSun1+16,""))</f>
        <v>43143</v>
      </c>
      <c r="D10" s="19" t="s">
        <v>9</v>
      </c>
      <c r="E10" s="19">
        <f>IF(DAY(FebSun1)=1,IF(AND(YEAR(FebSun1+11)=CalendarYear,MONTH(FebSun1+11)=2),FebSun1+11,""),IF(AND(YEAR(FebSun1+18)=CalendarYear,MONTH(FebSun1+18)=2),FebSun1+18,""))</f>
        <v>43145</v>
      </c>
      <c r="F10" s="19">
        <f>IF(DAY(FebSun1)=1,IF(AND(YEAR(FebSun1+12)=CalendarYear,MONTH(FebSun1+12)=2),FebSun1+12,""),IF(AND(YEAR(FebSun1+19)=CalendarYear,MONTH(FebSun1+19)=2),FebSun1+19,""))</f>
        <v>43146</v>
      </c>
      <c r="G10" s="19">
        <f>IF(DAY(FebSun1)=1,IF(AND(YEAR(FebSun1+13)=CalendarYear,MONTH(FebSun1+13)=2),FebSun1+13,""),IF(AND(YEAR(FebSun1+20)=CalendarYear,MONTH(FebSun1+20)=2),FebSun1+20,""))</f>
        <v>43147</v>
      </c>
      <c r="H10" s="19">
        <f>IF(DAY(FebSun1)=1,IF(AND(YEAR(FebSun1+14)=CalendarYear,MONTH(FebSun1+14)=2),FebSun1+14,""),IF(AND(YEAR(FebSun1+21)=CalendarYear,MONTH(FebSun1+21)=2),FebSun1+21,""))</f>
        <v>43148</v>
      </c>
      <c r="I10" s="5"/>
    </row>
    <row r="11" spans="1:18" ht="73.5" customHeight="1" x14ac:dyDescent="0.25">
      <c r="A11"/>
      <c r="B11" s="18"/>
      <c r="C11" s="17" t="s">
        <v>5</v>
      </c>
      <c r="D11" s="17" t="s">
        <v>4</v>
      </c>
      <c r="E11" s="17" t="s">
        <v>3</v>
      </c>
      <c r="F11" s="17" t="s">
        <v>2</v>
      </c>
      <c r="G11" s="25" t="s">
        <v>8</v>
      </c>
      <c r="H11" s="15"/>
      <c r="I11" s="5"/>
    </row>
    <row r="12" spans="1:18" ht="15" customHeight="1" x14ac:dyDescent="0.25">
      <c r="A12"/>
      <c r="B12" s="14">
        <f>IF(DAY(FebSun1)=1,IF(AND(YEAR(FebSun1+15)=CalendarYear,MONTH(FebSun1+15)=2),FebSun1+15,""),IF(AND(YEAR(FebSun1+22)=CalendarYear,MONTH(FebSun1+22)=2),FebSun1+22,""))</f>
        <v>43149</v>
      </c>
      <c r="C12" s="14">
        <f>IF(DAY(FebSun1)=1,IF(AND(YEAR(FebSun1+16)=CalendarYear,MONTH(FebSun1+16)=2),FebSun1+16,""),IF(AND(YEAR(FebSun1+23)=CalendarYear,MONTH(FebSun1+23)=2),FebSun1+23,""))</f>
        <v>43150</v>
      </c>
      <c r="D12" s="14">
        <f>IF(DAY(FebSun1)=1,IF(AND(YEAR(FebSun1+17)=CalendarYear,MONTH(FebSun1+17)=2),FebSun1+17,""),IF(AND(YEAR(FebSun1+24)=CalendarYear,MONTH(FebSun1+24)=2),FebSun1+24,""))</f>
        <v>43151</v>
      </c>
      <c r="E12" s="14">
        <f>IF(DAY(FebSun1)=1,IF(AND(YEAR(FebSun1+18)=CalendarYear,MONTH(FebSun1+18)=2),FebSun1+18,""),IF(AND(YEAR(FebSun1+25)=CalendarYear,MONTH(FebSun1+25)=2),FebSun1+25,""))</f>
        <v>43152</v>
      </c>
      <c r="F12" s="14">
        <f>IF(DAY(FebSun1)=1,IF(AND(YEAR(FebSun1+19)=CalendarYear,MONTH(FebSun1+19)=2),FebSun1+19,""),IF(AND(YEAR(FebSun1+26)=CalendarYear,MONTH(FebSun1+26)=2),FebSun1+26,""))</f>
        <v>43153</v>
      </c>
      <c r="G12" s="14">
        <f>IF(DAY(FebSun1)=1,IF(AND(YEAR(FebSun1+20)=CalendarYear,MONTH(FebSun1+20)=2),FebSun1+20,""),IF(AND(YEAR(FebSun1+27)=CalendarYear,MONTH(FebSun1+27)=2),FebSun1+27,""))</f>
        <v>43154</v>
      </c>
      <c r="H12" s="14">
        <f>IF(DAY(FebSun1)=1,IF(AND(YEAR(FebSun1+21)=CalendarYear,MONTH(FebSun1+21)=2),FebSun1+21,""),IF(AND(YEAR(FebSun1+28)=CalendarYear,MONTH(FebSun1+28)=2),FebSun1+28,""))</f>
        <v>43155</v>
      </c>
      <c r="I12" s="5"/>
    </row>
    <row r="13" spans="1:18" ht="47.25" x14ac:dyDescent="0.25">
      <c r="A13"/>
      <c r="B13" s="24"/>
      <c r="C13" s="23" t="s">
        <v>7</v>
      </c>
      <c r="D13" s="22" t="s">
        <v>4</v>
      </c>
      <c r="E13" s="22" t="s">
        <v>3</v>
      </c>
      <c r="F13" s="22" t="s">
        <v>2</v>
      </c>
      <c r="G13" s="21" t="s">
        <v>1</v>
      </c>
      <c r="H13" s="20"/>
      <c r="I13" s="5"/>
    </row>
    <row r="14" spans="1:18" ht="15" customHeight="1" x14ac:dyDescent="0.25">
      <c r="A14"/>
      <c r="B14" s="19">
        <f>IF(DAY(FebSun1)=1,IF(AND(YEAR(FebSun1+22)=CalendarYear,MONTH(FebSun1+22)=2),FebSun1+22,""),IF(AND(YEAR(FebSun1+29)=CalendarYear,MONTH(FebSun1+29)=2),FebSun1+29,""))</f>
        <v>43156</v>
      </c>
      <c r="C14" s="19">
        <f>IF(DAY(FebSun1)=1,IF(AND(YEAR(FebSun1+23)=CalendarYear,MONTH(FebSun1+23)=2),FebSun1+23,""),IF(AND(YEAR(FebSun1+30)=CalendarYear,MONTH(FebSun1+30)=2),FebSun1+30,""))</f>
        <v>43157</v>
      </c>
      <c r="D14" s="19" t="s">
        <v>6</v>
      </c>
      <c r="E14" s="19">
        <f>IF(DAY(FebSun1)=1,IF(AND(YEAR(FebSun1+25)=CalendarYear,MONTH(FebSun1+25)=2),FebSun1+25,""),IF(AND(YEAR(FebSun1+32)=CalendarYear,MONTH(FebSun1+32)=2),FebSun1+32,""))</f>
        <v>43159</v>
      </c>
      <c r="F14" s="19">
        <v>1</v>
      </c>
      <c r="G14" s="19">
        <v>2</v>
      </c>
      <c r="H14" s="19">
        <v>3</v>
      </c>
      <c r="I14" s="5"/>
    </row>
    <row r="15" spans="1:18" ht="63" customHeight="1" x14ac:dyDescent="0.25">
      <c r="A15"/>
      <c r="B15" s="18"/>
      <c r="C15" s="17" t="s">
        <v>5</v>
      </c>
      <c r="D15" s="17" t="s">
        <v>4</v>
      </c>
      <c r="E15" s="17" t="s">
        <v>3</v>
      </c>
      <c r="F15" s="17" t="s">
        <v>2</v>
      </c>
      <c r="G15" s="16" t="s">
        <v>1</v>
      </c>
      <c r="H15" s="15"/>
      <c r="I15" s="5"/>
    </row>
    <row r="16" spans="1:18" ht="15" customHeight="1" x14ac:dyDescent="0.25">
      <c r="A16"/>
      <c r="B16" s="14" t="str">
        <f>IF(DAY(FebSun1)=1,IF(AND(YEAR(FebSun1+29)=CalendarYear,MONTH(FebSun1+29)=2),FebSun1+29,""),IF(AND(YEAR(FebSun1+36)=CalendarYear,MONTH(FebSun1+36)=2),FebSun1+36,""))</f>
        <v/>
      </c>
      <c r="C16" s="13" t="str">
        <f>IF(DAY(FebSun1)=1,IF(AND(YEAR(FebSun1+30)=CalendarYear,MONTH(FebSun1+30)=2),FebSun1+30,""),IF(AND(YEAR(FebSun1+37)=CalendarYear,MONTH(FebSun1+37)=2),FebSun1+37,""))</f>
        <v/>
      </c>
      <c r="D16" s="12"/>
      <c r="E16" s="11"/>
      <c r="F16" s="11"/>
      <c r="G16" s="11"/>
      <c r="H16" s="10"/>
      <c r="I16" s="5"/>
    </row>
    <row r="17" spans="1:9" ht="55.5" customHeight="1" x14ac:dyDescent="0.25">
      <c r="A17"/>
      <c r="B17" s="9"/>
      <c r="C17" s="9"/>
      <c r="D17" s="8" t="s">
        <v>0</v>
      </c>
      <c r="E17" s="7"/>
      <c r="F17" s="7"/>
      <c r="G17" s="7"/>
      <c r="H17" s="6"/>
      <c r="I17" s="5"/>
    </row>
    <row r="18" spans="1:9" ht="17.25" customHeight="1" x14ac:dyDescent="0.25"/>
    <row r="20" spans="1:9" ht="21" customHeight="1" x14ac:dyDescent="0.25">
      <c r="C20" s="4"/>
      <c r="D20" s="3"/>
      <c r="E20" s="2"/>
    </row>
    <row r="21" spans="1:9" ht="19.5" customHeight="1" x14ac:dyDescent="0.25"/>
  </sheetData>
  <mergeCells count="3">
    <mergeCell ref="B4:F4"/>
    <mergeCell ref="D16:H16"/>
    <mergeCell ref="D17:H17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</vt:lpstr>
      <vt:lpstr>Feb!Print_Area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Mickle</dc:creator>
  <cp:lastModifiedBy>Robyn Mickle</cp:lastModifiedBy>
  <dcterms:created xsi:type="dcterms:W3CDTF">2018-01-31T19:37:35Z</dcterms:created>
  <dcterms:modified xsi:type="dcterms:W3CDTF">2018-01-31T19:38:01Z</dcterms:modified>
</cp:coreProperties>
</file>