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pr" sheetId="1" r:id="rId1"/>
  </sheets>
  <externalReferences>
    <externalReference r:id="rId2"/>
  </externalReferences>
  <definedNames>
    <definedName name="AprSun1">DATE(CalendarYear,4,1)-WEEKDAY(DATE(CalendarYear,4,1))</definedName>
    <definedName name="AugSun1">DATE(CalendarYear,8,1)-WEEKDAY(DATE(CalendarYear,8,1))</definedName>
    <definedName name="CalendarYear">[1]Jan!$L$2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Apr!$A$2:$K$19</definedName>
    <definedName name="SepSun1">DATE(CalendarYear,9,1)-WEEKDAY(DATE(CalendarYear,9,1))</definedName>
  </definedNames>
  <calcPr calcId="145621"/>
</workbook>
</file>

<file path=xl/calcChain.xml><?xml version="1.0" encoding="utf-8"?>
<calcChain xmlns="http://schemas.openxmlformats.org/spreadsheetml/2006/main">
  <c r="C15" i="1" l="1"/>
  <c r="B15" i="1"/>
  <c r="C13" i="1"/>
  <c r="B13" i="1"/>
  <c r="H11" i="1"/>
  <c r="G11" i="1"/>
  <c r="F11" i="1"/>
  <c r="E11" i="1"/>
  <c r="D11" i="1"/>
  <c r="C11" i="1"/>
  <c r="B11" i="1"/>
  <c r="H9" i="1"/>
  <c r="G9" i="1"/>
  <c r="F9" i="1"/>
  <c r="E9" i="1"/>
  <c r="D9" i="1"/>
  <c r="C9" i="1"/>
  <c r="B9" i="1"/>
  <c r="H7" i="1"/>
  <c r="G7" i="1"/>
  <c r="F7" i="1"/>
  <c r="E7" i="1"/>
  <c r="D7" i="1"/>
  <c r="C7" i="1"/>
  <c r="B7" i="1"/>
  <c r="H5" i="1"/>
  <c r="G5" i="1"/>
  <c r="F5" i="1"/>
  <c r="E5" i="1"/>
  <c r="D5" i="1"/>
  <c r="C5" i="1"/>
  <c r="B5" i="1"/>
  <c r="B3" i="1"/>
</calcChain>
</file>

<file path=xl/sharedStrings.xml><?xml version="1.0" encoding="utf-8"?>
<sst xmlns="http://schemas.openxmlformats.org/spreadsheetml/2006/main" count="29" uniqueCount="15">
  <si>
    <t>Circle the desired lunch option</t>
  </si>
  <si>
    <t>SUNDAY</t>
  </si>
  <si>
    <t>MONDAY</t>
  </si>
  <si>
    <t>TUESDAY</t>
  </si>
  <si>
    <t>WEDNESDAY</t>
  </si>
  <si>
    <t>THURSDAY</t>
  </si>
  <si>
    <t>FRIDAY</t>
  </si>
  <si>
    <t>SATURDAY</t>
  </si>
  <si>
    <t>Meatballs w/Garlic Bread</t>
  </si>
  <si>
    <t>Grilled Cheese w/Fries
or 
Mini Cheesesteak w/Fries</t>
  </si>
  <si>
    <t>Chicken Fingers w/Fries
or
Chicken Salad Wrap</t>
  </si>
  <si>
    <t>Mac and Cheese w/Garlic Bread
or 
Cheeseburger w/Fries</t>
  </si>
  <si>
    <t>Pizza</t>
  </si>
  <si>
    <r>
      <t xml:space="preserve">Penne Pasta w/Garlic Bread
</t>
    </r>
    <r>
      <rPr>
        <i/>
        <sz val="12"/>
        <color theme="1"/>
        <rFont val="Calibri"/>
        <family val="1"/>
        <scheme val="minor"/>
      </rPr>
      <t>Butter</t>
    </r>
    <r>
      <rPr>
        <sz val="12"/>
        <color theme="1"/>
        <rFont val="Calibri"/>
        <family val="2"/>
        <scheme val="minor"/>
      </rPr>
      <t xml:space="preserve">
or
</t>
    </r>
    <r>
      <rPr>
        <i/>
        <sz val="12"/>
        <color theme="1"/>
        <rFont val="Calibri"/>
        <family val="1"/>
        <scheme val="minor"/>
      </rPr>
      <t>Marinara</t>
    </r>
  </si>
  <si>
    <t>Student Name ___________________________________
Teacher Name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</si>
</sst>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mm"/>
    <numFmt numFmtId="166" formatCode="d"/>
  </numFmts>
  <fonts count="17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1"/>
      <scheme val="minor"/>
    </font>
    <font>
      <sz val="40"/>
      <color rgb="FFB686DA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1"/>
      <color theme="8"/>
      <name val="Calibri"/>
      <family val="1"/>
      <scheme val="minor"/>
    </font>
    <font>
      <sz val="28"/>
      <color theme="8" tint="-0.499984740745262"/>
      <name val="Calibri"/>
      <family val="2"/>
      <scheme val="minor"/>
    </font>
    <font>
      <sz val="10"/>
      <name val="Century Gothic"/>
      <family val="2"/>
    </font>
    <font>
      <sz val="10"/>
      <color theme="9"/>
      <name val="Calibri"/>
      <family val="2"/>
      <scheme val="minor"/>
    </font>
    <font>
      <sz val="10"/>
      <color indexed="63"/>
      <name val="Calibri"/>
      <family val="4"/>
      <scheme val="minor"/>
    </font>
    <font>
      <i/>
      <sz val="12"/>
      <color theme="1"/>
      <name val="Calibri"/>
      <family val="1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6">
    <xf numFmtId="0" fontId="0" fillId="0" borderId="0"/>
    <xf numFmtId="0" fontId="3" fillId="0" borderId="0"/>
    <xf numFmtId="0" fontId="1" fillId="2" borderId="1" applyNumberForma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Alignment="0" applyProtection="0"/>
  </cellStyleXfs>
  <cellXfs count="35">
    <xf numFmtId="0" fontId="0" fillId="0" borderId="0" xfId="0"/>
    <xf numFmtId="0" fontId="3" fillId="0" borderId="0" xfId="1"/>
    <xf numFmtId="0" fontId="4" fillId="0" borderId="0" xfId="1" applyFont="1"/>
    <xf numFmtId="164" fontId="5" fillId="0" borderId="0" xfId="1" applyNumberFormat="1" applyFont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165" fontId="0" fillId="0" borderId="0" xfId="0" applyNumberFormat="1"/>
    <xf numFmtId="166" fontId="7" fillId="4" borderId="5" xfId="1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vertical="center" textRotation="90"/>
    </xf>
    <xf numFmtId="0" fontId="9" fillId="0" borderId="0" xfId="1" applyFont="1"/>
    <xf numFmtId="0" fontId="10" fillId="4" borderId="6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center" wrapText="1"/>
    </xf>
    <xf numFmtId="0" fontId="0" fillId="4" borderId="6" xfId="1" applyFont="1" applyFill="1" applyBorder="1" applyAlignment="1">
      <alignment horizontal="center" vertical="center" wrapText="1"/>
    </xf>
    <xf numFmtId="0" fontId="2" fillId="4" borderId="6" xfId="3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center" vertical="top" wrapText="1"/>
    </xf>
    <xf numFmtId="166" fontId="7" fillId="5" borderId="5" xfId="1" applyNumberFormat="1" applyFont="1" applyFill="1" applyBorder="1" applyAlignment="1">
      <alignment horizontal="left" vertical="top" wrapText="1"/>
    </xf>
    <xf numFmtId="0" fontId="10" fillId="5" borderId="6" xfId="1" applyFont="1" applyFill="1" applyBorder="1" applyAlignment="1">
      <alignment horizontal="center" vertical="top" wrapText="1"/>
    </xf>
    <xf numFmtId="0" fontId="0" fillId="5" borderId="6" xfId="1" applyFont="1" applyFill="1" applyBorder="1" applyAlignment="1">
      <alignment horizontal="center" vertical="center" wrapText="1"/>
    </xf>
    <xf numFmtId="0" fontId="2" fillId="5" borderId="6" xfId="3" applyFont="1" applyFill="1" applyBorder="1" applyAlignment="1">
      <alignment horizontal="center" vertical="center" wrapText="1"/>
    </xf>
    <xf numFmtId="0" fontId="10" fillId="5" borderId="6" xfId="3" applyFont="1" applyFill="1" applyBorder="1" applyAlignment="1">
      <alignment horizontal="center" vertical="top" wrapText="1"/>
    </xf>
    <xf numFmtId="166" fontId="7" fillId="4" borderId="7" xfId="1" applyNumberFormat="1" applyFont="1" applyFill="1" applyBorder="1" applyAlignment="1">
      <alignment horizontal="left" vertical="top" wrapText="1"/>
    </xf>
    <xf numFmtId="166" fontId="7" fillId="5" borderId="7" xfId="1" applyNumberFormat="1" applyFont="1" applyFill="1" applyBorder="1" applyAlignment="1">
      <alignment horizontal="left" vertical="top" wrapText="1"/>
    </xf>
    <xf numFmtId="166" fontId="7" fillId="0" borderId="7" xfId="1" applyNumberFormat="1" applyFont="1" applyFill="1" applyBorder="1" applyAlignment="1">
      <alignment horizontal="left" vertical="top" wrapText="1"/>
    </xf>
    <xf numFmtId="166" fontId="7" fillId="0" borderId="8" xfId="1" applyNumberFormat="1" applyFont="1" applyFill="1" applyBorder="1" applyAlignment="1">
      <alignment horizontal="left" vertical="top" wrapText="1"/>
    </xf>
    <xf numFmtId="166" fontId="6" fillId="0" borderId="9" xfId="2" applyNumberFormat="1" applyFont="1" applyFill="1" applyBorder="1" applyAlignment="1">
      <alignment horizontal="left" vertical="center" wrapText="1"/>
    </xf>
    <xf numFmtId="166" fontId="6" fillId="0" borderId="10" xfId="2" applyNumberFormat="1" applyFont="1" applyFill="1" applyBorder="1" applyAlignment="1">
      <alignment horizontal="left" vertical="center" wrapText="1"/>
    </xf>
    <xf numFmtId="166" fontId="6" fillId="0" borderId="11" xfId="2" applyNumberFormat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top" wrapText="1"/>
    </xf>
    <xf numFmtId="0" fontId="13" fillId="0" borderId="12" xfId="2" applyFont="1" applyFill="1" applyBorder="1" applyAlignment="1">
      <alignment horizontal="left" vertical="center" wrapText="1"/>
    </xf>
    <xf numFmtId="0" fontId="13" fillId="0" borderId="13" xfId="2" applyFont="1" applyFill="1" applyBorder="1" applyAlignment="1">
      <alignment horizontal="left" vertical="center" wrapText="1"/>
    </xf>
    <xf numFmtId="0" fontId="13" fillId="0" borderId="14" xfId="2" applyFont="1" applyFill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5" fillId="0" borderId="0" xfId="4"/>
  </cellXfs>
  <cellStyles count="6">
    <cellStyle name="40% - Accent1 2" xfId="3"/>
    <cellStyle name="Accent1 2" xfId="2"/>
    <cellStyle name="Heading 1 2" xfId="5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2" name="Picture 1" title="Flourish 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1640" y="571500"/>
          <a:ext cx="1558113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3" name="Picture 2" title="Flourish 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1640" y="9013529"/>
          <a:ext cx="1558113" cy="144780"/>
        </a:xfrm>
        <a:prstGeom prst="rect">
          <a:avLst/>
        </a:prstGeom>
      </xdr:spPr>
    </xdr:pic>
    <xdr:clientData/>
  </xdr:twoCellAnchor>
  <xdr:twoCellAnchor>
    <xdr:from>
      <xdr:col>8</xdr:col>
      <xdr:colOff>247854</xdr:colOff>
      <xdr:row>2</xdr:row>
      <xdr:rowOff>436411</xdr:rowOff>
    </xdr:from>
    <xdr:to>
      <xdr:col>9</xdr:col>
      <xdr:colOff>946431</xdr:colOff>
      <xdr:row>6</xdr:row>
      <xdr:rowOff>60050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254" y="969811"/>
          <a:ext cx="1879677" cy="1900114"/>
        </a:xfrm>
        <a:prstGeom prst="rect">
          <a:avLst/>
        </a:prstGeom>
        <a:solidFill>
          <a:srgbClr val="FFFFFF">
            <a:shade val="85000"/>
          </a:srgbClr>
        </a:solidFill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</xdr:pic>
    <xdr:clientData/>
  </xdr:twoCellAnchor>
  <xdr:twoCellAnchor>
    <xdr:from>
      <xdr:col>8</xdr:col>
      <xdr:colOff>254737</xdr:colOff>
      <xdr:row>7</xdr:row>
      <xdr:rowOff>143983</xdr:rowOff>
    </xdr:from>
    <xdr:to>
      <xdr:col>9</xdr:col>
      <xdr:colOff>1008178</xdr:colOff>
      <xdr:row>11</xdr:row>
      <xdr:rowOff>325806</xdr:rowOff>
    </xdr:to>
    <xdr:sp macro="" textlink="">
      <xdr:nvSpPr>
        <xdr:cNvPr id="5" name="TextBox 4"/>
        <xdr:cNvSpPr txBox="1"/>
      </xdr:nvSpPr>
      <xdr:spPr>
        <a:xfrm>
          <a:off x="8789137" y="3144358"/>
          <a:ext cx="1934541" cy="2782148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+mn-lt"/>
              <a:ea typeface="+mn-ea"/>
              <a:cs typeface="+mn-cs"/>
            </a:rPr>
            <a:t>All entrees are served with a vegetable, fruit, and milk.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A19574"/>
              </a:solidFill>
              <a:effectLst/>
              <a:uLnTx/>
              <a:uFillTx/>
              <a:latin typeface="+mn-lt"/>
              <a:ea typeface="+mn-ea"/>
              <a:cs typeface="+mn-cs"/>
            </a:rPr>
            <a:t>$5 per  Lunch </a:t>
          </a:r>
        </a:p>
        <a:p>
          <a:endParaRPr lang="en-US" sz="1100"/>
        </a:p>
      </xdr:txBody>
    </xdr:sp>
    <xdr:clientData/>
  </xdr:twoCellAnchor>
  <xdr:twoCellAnchor>
    <xdr:from>
      <xdr:col>8</xdr:col>
      <xdr:colOff>310118</xdr:colOff>
      <xdr:row>11</xdr:row>
      <xdr:rowOff>587006</xdr:rowOff>
    </xdr:from>
    <xdr:to>
      <xdr:col>9</xdr:col>
      <xdr:colOff>1004035</xdr:colOff>
      <xdr:row>16</xdr:row>
      <xdr:rowOff>57992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518" y="6187706"/>
          <a:ext cx="1875017" cy="2442786"/>
        </a:xfrm>
        <a:prstGeom prst="rect">
          <a:avLst/>
        </a:prstGeom>
        <a:solidFill>
          <a:srgbClr val="FFFFFF">
            <a:shade val="85000"/>
          </a:srgbClr>
        </a:solidFill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nch%20Calendar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2">
          <cell r="L2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zoomScale="86" zoomScaleNormal="86" workbookViewId="0">
      <selection activeCell="B2" sqref="B2"/>
    </sheetView>
  </sheetViews>
  <sheetFormatPr defaultColWidth="7.5" defaultRowHeight="15" x14ac:dyDescent="0.25"/>
  <cols>
    <col min="1" max="1" width="3.5" style="1" customWidth="1"/>
    <col min="2" max="9" width="15.5" style="1" customWidth="1"/>
    <col min="10" max="10" width="14.25" style="1" customWidth="1"/>
    <col min="11" max="11" width="2.375" style="1" customWidth="1"/>
    <col min="12" max="12" width="13.25" style="1" customWidth="1"/>
    <col min="13" max="13" width="12.75" style="1" customWidth="1"/>
    <col min="14" max="16384" width="7.5" style="1"/>
  </cols>
  <sheetData>
    <row r="1" spans="1:18" ht="15.75" x14ac:dyDescent="0.25">
      <c r="A1"/>
    </row>
    <row r="2" spans="1:18" ht="26.25" customHeight="1" x14ac:dyDescent="0.25">
      <c r="A2"/>
      <c r="B2" s="2" t="s">
        <v>0</v>
      </c>
    </row>
    <row r="3" spans="1:18" ht="57.75" customHeight="1" x14ac:dyDescent="0.25">
      <c r="A3"/>
      <c r="B3" s="3" t="str">
        <f>UPPER(TEXT(DATE(CalendarYear,4,1),"mmmm yyyy"))</f>
        <v>APRIL 2018</v>
      </c>
      <c r="C3" s="3"/>
      <c r="D3" s="3"/>
      <c r="E3" s="3"/>
      <c r="F3" s="3"/>
    </row>
    <row r="4" spans="1:18" customFormat="1" ht="29.25" customHeight="1" x14ac:dyDescent="0.25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8">
        <f>IF(DAY(AprSun1)=1,"",IF(AND(YEAR(AprSun1+1)=CalendarYear,MONTH(AprSun1+1)=4),AprSun1+1,""))</f>
        <v>43191</v>
      </c>
      <c r="C5" s="8">
        <f>IF(DAY(AprSun1)=1,"",IF(AND(YEAR(AprSun1+2)=CalendarYear,MONTH(AprSun1+2)=4),AprSun1+2,""))</f>
        <v>43192</v>
      </c>
      <c r="D5" s="8">
        <f>IF(DAY(AprSun1)=1,"",IF(AND(YEAR(AprSun1+3)=CalendarYear,MONTH(AprSun1+3)=4),AprSun1+3,""))</f>
        <v>43193</v>
      </c>
      <c r="E5" s="8">
        <f>IF(DAY(AprSun1)=1,"",IF(AND(YEAR(AprSun1+4)=CalendarYear,MONTH(AprSun1+4)=4),AprSun1+4,""))</f>
        <v>43194</v>
      </c>
      <c r="F5" s="8">
        <f>IF(DAY(AprSun1)=1,"",IF(AND(YEAR(AprSun1+5)=CalendarYear,MONTH(AprSun1+5)=4),AprSun1+5,""))</f>
        <v>43195</v>
      </c>
      <c r="G5" s="8">
        <f>IF(DAY(AprSun1)=1,"",IF(AND(YEAR(AprSun1+6)=CalendarYear,MONTH(AprSun1+6)=4),AprSun1+6,""))</f>
        <v>43196</v>
      </c>
      <c r="H5" s="8">
        <f>IF(DAY(AprSun1)=1,IF(AND(YEAR(AprSun1)=CalendarYear,MONTH(AprSun1)=4),AprSun1,""),IF(AND(YEAR(AprSun1+7)=CalendarYear,MONTH(AprSun1+7)=4),AprSun1+7,""))</f>
        <v>43197</v>
      </c>
      <c r="I5" s="9"/>
      <c r="K5" s="1"/>
      <c r="L5" s="1"/>
      <c r="M5" s="1"/>
      <c r="Q5" s="10"/>
      <c r="R5" s="1"/>
    </row>
    <row r="6" spans="1:18" s="10" customFormat="1" ht="77.25" customHeight="1" x14ac:dyDescent="0.25">
      <c r="A6"/>
      <c r="B6" s="11"/>
      <c r="C6" s="12" t="s">
        <v>8</v>
      </c>
      <c r="D6" s="13" t="s">
        <v>9</v>
      </c>
      <c r="E6" s="13" t="s">
        <v>10</v>
      </c>
      <c r="F6" s="13" t="s">
        <v>11</v>
      </c>
      <c r="G6" s="14" t="s">
        <v>12</v>
      </c>
      <c r="H6" s="15"/>
      <c r="I6" s="9"/>
    </row>
    <row r="7" spans="1:18" ht="15" customHeight="1" x14ac:dyDescent="0.25">
      <c r="A7"/>
      <c r="B7" s="16">
        <f>IF(DAY(AprSun1)=1,IF(AND(YEAR(AprSun1+1)=CalendarYear,MONTH(AprSun1+1)=4),AprSun1+1,""),IF(AND(YEAR(AprSun1+8)=CalendarYear,MONTH(AprSun1+8)=4),AprSun1+8,""))</f>
        <v>43198</v>
      </c>
      <c r="C7" s="16">
        <f>IF(DAY(AprSun1)=1,IF(AND(YEAR(AprSun1+2)=CalendarYear,MONTH(AprSun1+2)=4),AprSun1+2,""),IF(AND(YEAR(AprSun1+9)=CalendarYear,MONTH(AprSun1+9)=4),AprSun1+9,""))</f>
        <v>43199</v>
      </c>
      <c r="D7" s="16">
        <f>IF(DAY(AprSun1)=1,IF(AND(YEAR(AprSun1+3)=CalendarYear,MONTH(AprSun1+3)=4),AprSun1+3,""),IF(AND(YEAR(AprSun1+10)=CalendarYear,MONTH(AprSun1+10)=4),AprSun1+10,""))</f>
        <v>43200</v>
      </c>
      <c r="E7" s="16">
        <f>IF(DAY(AprSun1)=1,IF(AND(YEAR(AprSun1+4)=CalendarYear,MONTH(AprSun1+4)=4),AprSun1+4,""),IF(AND(YEAR(AprSun1+11)=CalendarYear,MONTH(AprSun1+11)=4),AprSun1+11,""))</f>
        <v>43201</v>
      </c>
      <c r="F7" s="16">
        <f>IF(DAY(AprSun1)=1,IF(AND(YEAR(AprSun1+5)=CalendarYear,MONTH(AprSun1+5)=4),AprSun1+5,""),IF(AND(YEAR(AprSun1+12)=CalendarYear,MONTH(AprSun1+12)=4),AprSun1+12,""))</f>
        <v>43202</v>
      </c>
      <c r="G7" s="16">
        <f>IF(DAY(AprSun1)=1,IF(AND(YEAR(AprSun1+6)=CalendarYear,MONTH(AprSun1+6)=4),AprSun1+6,""),IF(AND(YEAR(AprSun1+13)=CalendarYear,MONTH(AprSun1+13)=4),AprSun1+13,""))</f>
        <v>43203</v>
      </c>
      <c r="H7" s="16">
        <f>IF(DAY(AprSun1)=1,IF(AND(YEAR(AprSun1+7)=CalendarYear,MONTH(AprSun1+7)=4),AprSun1+7,""),IF(AND(YEAR(AprSun1+14)=CalendarYear,MONTH(AprSun1+14)=4),AprSun1+14,""))</f>
        <v>43204</v>
      </c>
      <c r="I7" s="9"/>
    </row>
    <row r="8" spans="1:18" ht="97.5" customHeight="1" x14ac:dyDescent="0.25">
      <c r="A8"/>
      <c r="B8" s="17"/>
      <c r="C8" s="18" t="s">
        <v>13</v>
      </c>
      <c r="D8" s="18" t="s">
        <v>9</v>
      </c>
      <c r="E8" s="18" t="s">
        <v>10</v>
      </c>
      <c r="F8" s="18" t="s">
        <v>11</v>
      </c>
      <c r="G8" s="19" t="s">
        <v>12</v>
      </c>
      <c r="H8" s="20"/>
      <c r="I8" s="9"/>
    </row>
    <row r="9" spans="1:18" ht="15" customHeight="1" x14ac:dyDescent="0.25">
      <c r="A9"/>
      <c r="B9" s="21">
        <f>IF(DAY(AprSun1)=1,IF(AND(YEAR(AprSun1+8)=CalendarYear,MONTH(AprSun1+8)=4),AprSun1+8,""),IF(AND(YEAR(AprSun1+15)=CalendarYear,MONTH(AprSun1+15)=4),AprSun1+15,""))</f>
        <v>43205</v>
      </c>
      <c r="C9" s="21">
        <f>IF(DAY(AprSun1)=1,IF(AND(YEAR(AprSun1+9)=CalendarYear,MONTH(AprSun1+9)=4),AprSun1+9,""),IF(AND(YEAR(AprSun1+16)=CalendarYear,MONTH(AprSun1+16)=4),AprSun1+16,""))</f>
        <v>43206</v>
      </c>
      <c r="D9" s="21">
        <f>IF(DAY(AprSun1)=1,IF(AND(YEAR(AprSun1+10)=CalendarYear,MONTH(AprSun1+10)=4),AprSun1+10,""),IF(AND(YEAR(AprSun1+17)=CalendarYear,MONTH(AprSun1+17)=4),AprSun1+17,""))</f>
        <v>43207</v>
      </c>
      <c r="E9" s="21">
        <f>IF(DAY(AprSun1)=1,IF(AND(YEAR(AprSun1+11)=CalendarYear,MONTH(AprSun1+11)=4),AprSun1+11,""),IF(AND(YEAR(AprSun1+18)=CalendarYear,MONTH(AprSun1+18)=4),AprSun1+18,""))</f>
        <v>43208</v>
      </c>
      <c r="F9" s="21">
        <f>IF(DAY(AprSun1)=1,IF(AND(YEAR(AprSun1+12)=CalendarYear,MONTH(AprSun1+12)=4),AprSun1+12,""),IF(AND(YEAR(AprSun1+19)=CalendarYear,MONTH(AprSun1+19)=4),AprSun1+19,""))</f>
        <v>43209</v>
      </c>
      <c r="G9" s="21">
        <f>IF(DAY(AprSun1)=1,IF(AND(YEAR(AprSun1+13)=CalendarYear,MONTH(AprSun1+13)=4),AprSun1+13,""),IF(AND(YEAR(AprSun1+20)=CalendarYear,MONTH(AprSun1+20)=4),AprSun1+20,""))</f>
        <v>43210</v>
      </c>
      <c r="H9" s="21">
        <f>IF(DAY(AprSun1)=1,IF(AND(YEAR(AprSun1+14)=CalendarYear,MONTH(AprSun1+14)=4),AprSun1+14,""),IF(AND(YEAR(AprSun1+21)=CalendarYear,MONTH(AprSun1+21)=4),AprSun1+21,""))</f>
        <v>43211</v>
      </c>
      <c r="I9" s="9"/>
    </row>
    <row r="10" spans="1:18" ht="77.25" customHeight="1" x14ac:dyDescent="0.25">
      <c r="A10"/>
      <c r="B10" s="11"/>
      <c r="C10" s="12" t="s">
        <v>8</v>
      </c>
      <c r="D10" s="13" t="s">
        <v>9</v>
      </c>
      <c r="E10" s="13" t="s">
        <v>10</v>
      </c>
      <c r="F10" s="13" t="s">
        <v>11</v>
      </c>
      <c r="G10" s="14" t="s">
        <v>12</v>
      </c>
      <c r="H10" s="15"/>
      <c r="I10" s="9"/>
    </row>
    <row r="11" spans="1:18" ht="15" customHeight="1" x14ac:dyDescent="0.25">
      <c r="A11"/>
      <c r="B11" s="22">
        <f>IF(DAY(AprSun1)=1,IF(AND(YEAR(AprSun1+15)=CalendarYear,MONTH(AprSun1+15)=4),AprSun1+15,""),IF(AND(YEAR(AprSun1+22)=CalendarYear,MONTH(AprSun1+22)=4),AprSun1+22,""))</f>
        <v>43212</v>
      </c>
      <c r="C11" s="22">
        <f>IF(DAY(AprSun1)=1,IF(AND(YEAR(AprSun1+16)=CalendarYear,MONTH(AprSun1+16)=4),AprSun1+16,""),IF(AND(YEAR(AprSun1+23)=CalendarYear,MONTH(AprSun1+23)=4),AprSun1+23,""))</f>
        <v>43213</v>
      </c>
      <c r="D11" s="22">
        <f>IF(DAY(AprSun1)=1,IF(AND(YEAR(AprSun1+17)=CalendarYear,MONTH(AprSun1+17)=4),AprSun1+17,""),IF(AND(YEAR(AprSun1+24)=CalendarYear,MONTH(AprSun1+24)=4),AprSun1+24,""))</f>
        <v>43214</v>
      </c>
      <c r="E11" s="22">
        <f>IF(DAY(AprSun1)=1,IF(AND(YEAR(AprSun1+18)=CalendarYear,MONTH(AprSun1+18)=4),AprSun1+18,""),IF(AND(YEAR(AprSun1+25)=CalendarYear,MONTH(AprSun1+25)=4),AprSun1+25,""))</f>
        <v>43215</v>
      </c>
      <c r="F11" s="22">
        <f>IF(DAY(AprSun1)=1,IF(AND(YEAR(AprSun1+19)=CalendarYear,MONTH(AprSun1+19)=4),AprSun1+19,""),IF(AND(YEAR(AprSun1+26)=CalendarYear,MONTH(AprSun1+26)=4),AprSun1+26,""))</f>
        <v>43216</v>
      </c>
      <c r="G11" s="22">
        <f>IF(DAY(AprSun1)=1,IF(AND(YEAR(AprSun1+20)=CalendarYear,MONTH(AprSun1+20)=4),AprSun1+20,""),IF(AND(YEAR(AprSun1+27)=CalendarYear,MONTH(AprSun1+27)=4),AprSun1+27,""))</f>
        <v>43217</v>
      </c>
      <c r="H11" s="22">
        <f>IF(DAY(AprSun1)=1,IF(AND(YEAR(AprSun1+21)=CalendarYear,MONTH(AprSun1+21)=4),AprSun1+21,""),IF(AND(YEAR(AprSun1+28)=CalendarYear,MONTH(AprSun1+28)=4),AprSun1+28,""))</f>
        <v>43218</v>
      </c>
      <c r="I11" s="9"/>
    </row>
    <row r="12" spans="1:18" ht="93" customHeight="1" x14ac:dyDescent="0.25">
      <c r="A12"/>
      <c r="B12" s="17"/>
      <c r="C12" s="18" t="s">
        <v>13</v>
      </c>
      <c r="D12" s="18" t="s">
        <v>9</v>
      </c>
      <c r="E12" s="18" t="s">
        <v>10</v>
      </c>
      <c r="F12" s="18" t="s">
        <v>11</v>
      </c>
      <c r="G12" s="19" t="s">
        <v>12</v>
      </c>
      <c r="H12" s="20"/>
      <c r="I12" s="9"/>
    </row>
    <row r="13" spans="1:18" ht="15" customHeight="1" x14ac:dyDescent="0.25">
      <c r="A13"/>
      <c r="B13" s="21">
        <f>IF(DAY(AprSun1)=1,IF(AND(YEAR(AprSun1+22)=CalendarYear,MONTH(AprSun1+22)=4),AprSun1+22,""),IF(AND(YEAR(AprSun1+29)=CalendarYear,MONTH(AprSun1+29)=4),AprSun1+29,""))</f>
        <v>43219</v>
      </c>
      <c r="C13" s="21">
        <f>IF(DAY(AprSun1)=1,IF(AND(YEAR(AprSun1+23)=CalendarYear,MONTH(AprSun1+23)=4),AprSun1+23,""),IF(AND(YEAR(AprSun1+30)=CalendarYear,MONTH(AprSun1+30)=4),AprSun1+30,""))</f>
        <v>43220</v>
      </c>
      <c r="D13" s="21">
        <v>1</v>
      </c>
      <c r="E13" s="21">
        <v>2</v>
      </c>
      <c r="F13" s="21">
        <v>3</v>
      </c>
      <c r="G13" s="21">
        <v>4</v>
      </c>
      <c r="H13" s="21">
        <v>5</v>
      </c>
      <c r="I13" s="9"/>
    </row>
    <row r="14" spans="1:18" ht="55.5" customHeight="1" x14ac:dyDescent="0.25">
      <c r="A14"/>
      <c r="B14" s="11"/>
      <c r="C14" s="12"/>
      <c r="D14" s="11"/>
      <c r="E14" s="11"/>
      <c r="F14" s="11"/>
      <c r="G14" s="15"/>
      <c r="H14" s="15"/>
      <c r="I14" s="9"/>
    </row>
    <row r="15" spans="1:18" ht="15" customHeight="1" x14ac:dyDescent="0.25">
      <c r="A15"/>
      <c r="B15" s="23" t="str">
        <f>IF(DAY(AprSun1)=1,IF(AND(YEAR(AprSun1+29)=CalendarYear,MONTH(AprSun1+29)=4),AprSun1+29,""),IF(AND(YEAR(AprSun1+36)=CalendarYear,MONTH(AprSun1+36)=4),AprSun1+36,""))</f>
        <v/>
      </c>
      <c r="C15" s="24" t="str">
        <f>IF(DAY(AprSun1)=1,IF(AND(YEAR(AprSun1+30)=CalendarYear,MONTH(AprSun1+30)=4),AprSun1+30,""),IF(AND(YEAR(AprSun1+37)=CalendarYear,MONTH(AprSun1+37)=4),AprSun1+37,""))</f>
        <v/>
      </c>
      <c r="D15" s="25"/>
      <c r="E15" s="26"/>
      <c r="F15" s="26"/>
      <c r="G15" s="26"/>
      <c r="H15" s="27"/>
      <c r="I15" s="9"/>
    </row>
    <row r="16" spans="1:18" ht="55.5" customHeight="1" x14ac:dyDescent="0.25">
      <c r="A16"/>
      <c r="B16" s="28"/>
      <c r="C16" s="28"/>
      <c r="D16" s="29" t="s">
        <v>14</v>
      </c>
      <c r="E16" s="30"/>
      <c r="F16" s="30"/>
      <c r="G16" s="30"/>
      <c r="H16" s="31"/>
      <c r="I16" s="9"/>
    </row>
    <row r="17" spans="3:5" ht="17.25" customHeight="1" x14ac:dyDescent="0.25"/>
    <row r="19" spans="3:5" ht="21" customHeight="1" x14ac:dyDescent="0.25">
      <c r="C19" s="32"/>
      <c r="D19" s="33"/>
      <c r="E19" s="34"/>
    </row>
    <row r="20" spans="3:5" ht="19.5" customHeight="1" x14ac:dyDescent="0.25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</vt:lpstr>
      <vt:lpstr>Apr!Print_Area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Mickle</dc:creator>
  <cp:lastModifiedBy>Robyn Mickle</cp:lastModifiedBy>
  <dcterms:created xsi:type="dcterms:W3CDTF">2018-04-03T15:37:45Z</dcterms:created>
  <dcterms:modified xsi:type="dcterms:W3CDTF">2018-04-03T15:38:10Z</dcterms:modified>
</cp:coreProperties>
</file>